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20" windowHeight="1176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Foglio1!$A$1:$J$72</definedName>
  </definedNames>
  <calcPr calcId="145621"/>
</workbook>
</file>

<file path=xl/calcChain.xml><?xml version="1.0" encoding="utf-8"?>
<calcChain xmlns="http://schemas.openxmlformats.org/spreadsheetml/2006/main">
  <c r="I43" i="1" l="1"/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24" i="1"/>
  <c r="I44" i="1" l="1"/>
  <c r="I38" i="1" l="1"/>
  <c r="I39" i="1" s="1"/>
  <c r="I45" i="1" s="1"/>
  <c r="I47" i="1" s="1"/>
</calcChain>
</file>

<file path=xl/sharedStrings.xml><?xml version="1.0" encoding="utf-8"?>
<sst xmlns="http://schemas.openxmlformats.org/spreadsheetml/2006/main" count="131" uniqueCount="92">
  <si>
    <t>Spett.le</t>
  </si>
  <si>
    <t>Viale Milano, 78</t>
  </si>
  <si>
    <t>36100  Vicenza</t>
  </si>
  <si>
    <t xml:space="preserve">Modulo offerta </t>
  </si>
  <si>
    <t>SVT srl</t>
  </si>
  <si>
    <t>Bollo da € 16,00</t>
  </si>
  <si>
    <t>Tipo di cambio ZF ECOMAT</t>
  </si>
  <si>
    <t>STUCKLIST</t>
  </si>
  <si>
    <t>5HP502</t>
  </si>
  <si>
    <t>5HP500</t>
  </si>
  <si>
    <t>6HP602</t>
  </si>
  <si>
    <t>5HP590</t>
  </si>
  <si>
    <t>5HP602</t>
  </si>
  <si>
    <t>4HP500</t>
  </si>
  <si>
    <t>Modello autobus</t>
  </si>
  <si>
    <t>CACCIAMALI TCI840</t>
  </si>
  <si>
    <t>MAN A37</t>
  </si>
  <si>
    <t>MAN NL 263</t>
  </si>
  <si>
    <t>MAN NL 283</t>
  </si>
  <si>
    <t>MERCEDES INTEGRO</t>
  </si>
  <si>
    <t>SCANIA IN3</t>
  </si>
  <si>
    <t>CACCIAMALI TCM 890</t>
  </si>
  <si>
    <t>VAN HOOL A300 GPL</t>
  </si>
  <si>
    <t>VAN HOOL AG300 NL UO2</t>
  </si>
  <si>
    <t>Nr. rigo</t>
  </si>
  <si>
    <t>Offerta “ECONOMICA”</t>
  </si>
  <si>
    <t>6HP502</t>
  </si>
  <si>
    <t>SETRA S412-S417-SG321</t>
  </si>
  <si>
    <t xml:space="preserve">1) Costi della Manodopera riferiti al presente appalto </t>
  </si>
  <si>
    <t>N. unità di personale</t>
  </si>
  <si>
    <t>Qualifica</t>
  </si>
  <si>
    <t>Livello</t>
  </si>
  <si>
    <t xml:space="preserve">N. ore di lavoro </t>
  </si>
  <si>
    <t>Costo orario</t>
  </si>
  <si>
    <t>Totale costo manodopera per livello</t>
  </si>
  <si>
    <t xml:space="preserve">Nr. </t>
  </si>
  <si>
    <t>€</t>
  </si>
  <si>
    <t xml:space="preserve">€ </t>
  </si>
  <si>
    <t xml:space="preserve"> Per un totale complessivo costi manodopera</t>
  </si>
  <si>
    <t xml:space="preserve">2) Costi specifici per la sicurezza (costi interni aziendali riferiti al presente appalto) </t>
  </si>
  <si>
    <t>in relazione alla gara per l'appalto in oggetto ed a quanto indicato nei documenti di gara e nel Capitoltato Speciale d'Appalto</t>
  </si>
  <si>
    <t xml:space="preserve">OFFRE </t>
  </si>
  <si>
    <t>Importo annuo a base di gara € 175.000,00 oltre ad € 60,00 per oneri di sicurezza non soggetti a ribasso ed IVA</t>
  </si>
  <si>
    <t>6AP1400B</t>
  </si>
  <si>
    <t>MERCEDES INTOURO</t>
  </si>
  <si>
    <t>Ecomat 4  5HP504C</t>
  </si>
  <si>
    <t>Totale manutenzioni ordinarie</t>
  </si>
  <si>
    <t xml:space="preserve"> </t>
  </si>
  <si>
    <t>VAN HOOL AG300 gasolio</t>
  </si>
  <si>
    <t>Stacco e riattacco di cad cambio senza rinvio ad angolo presso le sedi di SVT</t>
  </si>
  <si>
    <r>
      <t xml:space="preserve">Ricambi per manutenzione extra rispetto alla "revisione standard", come disciplinata nel capitolato speciale di appalto  (art.14), 
(importo valido solo ai fini della comparazione delle offerte)
 (ribasso su listino ZF </t>
    </r>
    <r>
      <rPr>
        <b/>
        <u/>
        <sz val="10"/>
        <rFont val="Times New Roman"/>
        <family val="1"/>
      </rPr>
      <t xml:space="preserve"> minimo</t>
    </r>
    <r>
      <rPr>
        <sz val="10"/>
        <rFont val="Times New Roman"/>
        <family val="1"/>
      </rPr>
      <t xml:space="preserve"> 35%)    </t>
    </r>
  </si>
  <si>
    <t>Unità di misura</t>
  </si>
  <si>
    <t>Cadauno</t>
  </si>
  <si>
    <t>Unita di misura</t>
  </si>
  <si>
    <t>sconto %</t>
  </si>
  <si>
    <t>Totale manutenzioni straordinarie</t>
  </si>
  <si>
    <t>A) 
Q.tà annua</t>
  </si>
  <si>
    <r>
      <t xml:space="preserve">B) </t>
    </r>
    <r>
      <rPr>
        <sz val="10"/>
        <rFont val="Calibri"/>
        <family val="2"/>
        <scheme val="minor"/>
      </rPr>
      <t xml:space="preserve">Importo  unitario  offerto </t>
    </r>
    <r>
      <rPr>
        <b/>
        <sz val="10"/>
        <rFont val="Calibri"/>
        <family val="2"/>
        <scheme val="minor"/>
      </rPr>
      <t>in cifre €</t>
    </r>
  </si>
  <si>
    <t xml:space="preserve"> Importo  totale 
C =(A x B)</t>
  </si>
  <si>
    <t>N.B.</t>
  </si>
  <si>
    <t>Le celle da compilare da parte del concorrente sono quelle di colore</t>
  </si>
  <si>
    <t>Le altre celle sono preimpostate con le formule</t>
  </si>
  <si>
    <t>La ditta</t>
  </si>
  <si>
    <t>domiciliata in</t>
  </si>
  <si>
    <t>codice fiscale</t>
  </si>
  <si>
    <t>p. IVA</t>
  </si>
  <si>
    <t xml:space="preserve">telefono </t>
  </si>
  <si>
    <t>telefax</t>
  </si>
  <si>
    <t>mail</t>
  </si>
  <si>
    <t>nella persona di (nome e cognome)</t>
  </si>
  <si>
    <t>nella sua qualità di</t>
  </si>
  <si>
    <t>A) 
Quantità annua</t>
  </si>
  <si>
    <t xml:space="preserve">in lettere </t>
  </si>
  <si>
    <t>per cento</t>
  </si>
  <si>
    <t>In cifre</t>
  </si>
  <si>
    <t>In lettere Euro</t>
  </si>
  <si>
    <r>
      <t xml:space="preserve">Importo complessivo 
</t>
    </r>
    <r>
      <rPr>
        <sz val="10"/>
        <color indexed="8"/>
        <rFont val="Calibri"/>
        <family val="2"/>
      </rPr>
      <t xml:space="preserve">(€ in cifre) 
</t>
    </r>
    <r>
      <rPr>
        <b/>
        <sz val="10"/>
        <color indexed="8"/>
        <rFont val="Calibri"/>
        <family val="2"/>
      </rPr>
      <t>C = A -(AxB)</t>
    </r>
  </si>
  <si>
    <t>Manutenzioni Ordinarie</t>
  </si>
  <si>
    <t>A -</t>
  </si>
  <si>
    <t>B -</t>
  </si>
  <si>
    <t>Manutenzioni Staordinarie</t>
  </si>
  <si>
    <t>Descrizione</t>
  </si>
  <si>
    <r>
      <t xml:space="preserve">Importo complessivo offerto  </t>
    </r>
    <r>
      <rPr>
        <b/>
        <sz val="9"/>
        <color indexed="8"/>
        <rFont val="Times New Roman"/>
        <family val="1"/>
      </rPr>
      <t>A+ B</t>
    </r>
  </si>
  <si>
    <t>E DICHIARA</t>
  </si>
  <si>
    <t>Ai sensi dell'art. 95 comma 10 del D.Lgs. 50/2016,  dichiara che il prezzo offerto risulta comprensivo di :</t>
  </si>
  <si>
    <t>Data : __________________</t>
  </si>
  <si>
    <t xml:space="preserve"> Timbro e Firma del legale rappresentante della ditta offerente</t>
  </si>
  <si>
    <t>corrispondente al ribasso percentuale  
sull'importo annuale a base d'asta di euro  175.000,00</t>
  </si>
  <si>
    <r>
      <t>B)</t>
    </r>
    <r>
      <rPr>
        <sz val="10"/>
        <rFont val="Calibri"/>
        <family val="2"/>
        <scheme val="minor"/>
      </rPr>
      <t xml:space="preserve"> ribasso percentuale offerto sul listino ricambi ZF </t>
    </r>
    <r>
      <rPr>
        <b/>
        <sz val="10"/>
        <rFont val="Calibri"/>
        <family val="2"/>
        <scheme val="minor"/>
      </rPr>
      <t>in cifre  (non inferiore al 35%)</t>
    </r>
  </si>
  <si>
    <t>BREDAMENARINI VIVACITY</t>
  </si>
  <si>
    <t xml:space="preserve">Oggetto : Settori Speciali. Bando di gara prot. 2019-4869  del 13/05/2019. Procedura aperta   </t>
  </si>
  <si>
    <t xml:space="preserve">Affidamento del servizio di revisione periodica di cambi automatici per autobus tipo ZF.CIG 79014101CE.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</si>
</sst>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\-&quot;€&quot;\ #,##0.00"/>
    <numFmt numFmtId="164" formatCode="_-* #,##0.00\ [$€-410]_-;\-* #,##0.00\ [$€-410]_-;_-* &quot;-&quot;??\ [$€-410]_-;_-@_-"/>
    <numFmt numFmtId="165" formatCode="&quot;€&quot;\ #,##0.00"/>
    <numFmt numFmtId="166" formatCode="0.0000%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name val="Calibri"/>
      <family val="2"/>
    </font>
    <font>
      <sz val="10"/>
      <name val="Tahoma"/>
      <family val="2"/>
    </font>
    <font>
      <sz val="10"/>
      <color indexed="8"/>
      <name val="Calibri"/>
      <family val="2"/>
    </font>
    <font>
      <b/>
      <sz val="10"/>
      <name val="Tahoma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05">
    <xf numFmtId="0" fontId="0" fillId="0" borderId="0" xfId="0"/>
    <xf numFmtId="0" fontId="32" fillId="0" borderId="0" xfId="0" applyFont="1" applyProtection="1"/>
    <xf numFmtId="49" fontId="32" fillId="0" borderId="5" xfId="0" applyNumberFormat="1" applyFont="1" applyFill="1" applyBorder="1" applyAlignment="1" applyProtection="1">
      <alignment vertical="top"/>
    </xf>
    <xf numFmtId="49" fontId="32" fillId="0" borderId="27" xfId="0" applyNumberFormat="1" applyFont="1" applyFill="1" applyBorder="1" applyAlignment="1" applyProtection="1">
      <alignment vertical="top"/>
    </xf>
    <xf numFmtId="49" fontId="32" fillId="0" borderId="5" xfId="0" applyNumberFormat="1" applyFont="1" applyFill="1" applyBorder="1" applyAlignment="1" applyProtection="1">
      <alignment horizontal="center" vertical="center"/>
    </xf>
    <xf numFmtId="49" fontId="32" fillId="0" borderId="28" xfId="0" applyNumberFormat="1" applyFont="1" applyFill="1" applyBorder="1" applyAlignment="1" applyProtection="1">
      <alignment vertical="top"/>
    </xf>
    <xf numFmtId="49" fontId="32" fillId="0" borderId="27" xfId="0" applyNumberFormat="1" applyFont="1" applyFill="1" applyBorder="1" applyAlignment="1" applyProtection="1">
      <alignment horizontal="center" vertical="top"/>
    </xf>
    <xf numFmtId="49" fontId="32" fillId="0" borderId="5" xfId="0" applyNumberFormat="1" applyFont="1" applyFill="1" applyBorder="1" applyAlignment="1" applyProtection="1">
      <alignment vertical="top" wrapText="1"/>
    </xf>
    <xf numFmtId="49" fontId="32" fillId="0" borderId="28" xfId="0" applyNumberFormat="1" applyFont="1" applyFill="1" applyBorder="1" applyAlignment="1" applyProtection="1">
      <alignment vertical="top" wrapText="1"/>
    </xf>
    <xf numFmtId="0" fontId="1" fillId="0" borderId="0" xfId="0" applyFont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/>
    <xf numFmtId="0" fontId="11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24" fillId="0" borderId="0" xfId="0" applyFont="1" applyFill="1" applyBorder="1" applyProtection="1"/>
    <xf numFmtId="0" fontId="0" fillId="4" borderId="0" xfId="0" applyFill="1" applyAlignment="1" applyProtection="1">
      <alignment horizontal="left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Protection="1"/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Protection="1"/>
    <xf numFmtId="0" fontId="21" fillId="0" borderId="0" xfId="0" applyFont="1" applyProtection="1"/>
    <xf numFmtId="0" fontId="2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6" borderId="5" xfId="0" applyFont="1" applyFill="1" applyBorder="1" applyProtection="1"/>
    <xf numFmtId="0" fontId="2" fillId="6" borderId="9" xfId="0" applyFont="1" applyFill="1" applyBorder="1" applyProtection="1"/>
    <xf numFmtId="0" fontId="2" fillId="6" borderId="4" xfId="0" applyFont="1" applyFill="1" applyBorder="1" applyProtection="1"/>
    <xf numFmtId="0" fontId="30" fillId="3" borderId="3" xfId="0" applyFont="1" applyFill="1" applyBorder="1" applyAlignment="1" applyProtection="1">
      <alignment horizontal="center" vertical="center" wrapText="1"/>
    </xf>
    <xf numFmtId="0" fontId="30" fillId="3" borderId="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165" fontId="1" fillId="0" borderId="3" xfId="0" applyNumberFormat="1" applyFont="1" applyBorder="1" applyAlignment="1" applyProtection="1"/>
    <xf numFmtId="4" fontId="1" fillId="0" borderId="0" xfId="0" applyNumberFormat="1" applyFont="1" applyBorder="1" applyAlignment="1" applyProtection="1"/>
    <xf numFmtId="0" fontId="13" fillId="2" borderId="3" xfId="0" applyFont="1" applyFill="1" applyBorder="1" applyAlignment="1" applyProtection="1">
      <alignment horizontal="center"/>
    </xf>
    <xf numFmtId="0" fontId="27" fillId="0" borderId="3" xfId="0" applyFont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9" fillId="0" borderId="3" xfId="0" applyFont="1" applyBorder="1" applyAlignment="1" applyProtection="1">
      <alignment vertical="center"/>
    </xf>
    <xf numFmtId="0" fontId="27" fillId="0" borderId="3" xfId="0" applyFont="1" applyBorder="1" applyAlignment="1" applyProtection="1">
      <alignment horizontal="center" vertical="center"/>
    </xf>
    <xf numFmtId="4" fontId="25" fillId="0" borderId="0" xfId="0" applyNumberFormat="1" applyFont="1" applyBorder="1" applyAlignment="1" applyProtection="1"/>
    <xf numFmtId="0" fontId="1" fillId="0" borderId="0" xfId="0" applyFont="1" applyBorder="1" applyProtection="1"/>
    <xf numFmtId="0" fontId="25" fillId="0" borderId="3" xfId="0" applyFont="1" applyBorder="1" applyAlignment="1" applyProtection="1">
      <alignment horizontal="center" vertical="center"/>
    </xf>
    <xf numFmtId="4" fontId="25" fillId="0" borderId="0" xfId="0" applyNumberFormat="1" applyFont="1" applyBorder="1" applyAlignment="1" applyProtection="1">
      <alignment vertical="center"/>
    </xf>
    <xf numFmtId="0" fontId="1" fillId="0" borderId="0" xfId="0" applyFont="1" applyFill="1" applyProtection="1"/>
    <xf numFmtId="0" fontId="1" fillId="0" borderId="38" xfId="0" applyFont="1" applyFill="1" applyBorder="1" applyAlignment="1" applyProtection="1">
      <alignment vertical="center"/>
    </xf>
    <xf numFmtId="165" fontId="12" fillId="0" borderId="34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/>
    </xf>
    <xf numFmtId="0" fontId="1" fillId="0" borderId="4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0" fillId="5" borderId="19" xfId="0" applyFont="1" applyFill="1" applyBorder="1" applyAlignment="1" applyProtection="1">
      <alignment horizontal="center" vertical="center" wrapText="1"/>
    </xf>
    <xf numFmtId="0" fontId="30" fillId="5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23" fillId="0" borderId="19" xfId="0" applyFont="1" applyFill="1" applyBorder="1" applyAlignment="1" applyProtection="1">
      <alignment horizontal="center" vertical="center"/>
    </xf>
    <xf numFmtId="165" fontId="24" fillId="0" borderId="9" xfId="0" applyNumberFormat="1" applyFont="1" applyFill="1" applyBorder="1" applyAlignment="1" applyProtection="1">
      <alignment horizontal="center" vertical="center" wrapText="1"/>
    </xf>
    <xf numFmtId="8" fontId="24" fillId="0" borderId="5" xfId="0" applyNumberFormat="1" applyFont="1" applyFill="1" applyBorder="1" applyAlignment="1" applyProtection="1">
      <alignment vertical="center" wrapText="1"/>
    </xf>
    <xf numFmtId="164" fontId="31" fillId="0" borderId="17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vertical="center"/>
    </xf>
    <xf numFmtId="0" fontId="1" fillId="0" borderId="35" xfId="0" applyFont="1" applyFill="1" applyBorder="1" applyAlignment="1" applyProtection="1">
      <alignment vertical="center"/>
    </xf>
    <xf numFmtId="164" fontId="12" fillId="0" borderId="34" xfId="0" applyNumberFormat="1" applyFont="1" applyFill="1" applyBorder="1" applyAlignment="1" applyProtection="1">
      <alignment vertical="center" wrapText="1"/>
    </xf>
    <xf numFmtId="0" fontId="12" fillId="0" borderId="12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164" fontId="12" fillId="0" borderId="36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66" fontId="28" fillId="0" borderId="33" xfId="1" applyNumberFormat="1" applyFont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164" fontId="15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left"/>
    </xf>
    <xf numFmtId="0" fontId="0" fillId="0" borderId="0" xfId="0" applyProtection="1"/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/>
    </xf>
    <xf numFmtId="0" fontId="1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6" fillId="3" borderId="11" xfId="0" applyFont="1" applyFill="1" applyBorder="1" applyAlignment="1" applyProtection="1">
      <alignment horizontal="left" vertical="center"/>
    </xf>
    <xf numFmtId="0" fontId="17" fillId="3" borderId="12" xfId="0" applyFont="1" applyFill="1" applyBorder="1" applyAlignment="1" applyProtection="1">
      <alignment vertical="center"/>
    </xf>
    <xf numFmtId="0" fontId="17" fillId="3" borderId="12" xfId="0" applyFont="1" applyFill="1" applyBorder="1" applyAlignment="1" applyProtection="1">
      <alignment vertical="center" wrapText="1"/>
    </xf>
    <xf numFmtId="0" fontId="18" fillId="3" borderId="12" xfId="0" applyFont="1" applyFill="1" applyBorder="1" applyAlignment="1" applyProtection="1">
      <alignment horizontal="left" vertical="center" wrapText="1"/>
    </xf>
    <xf numFmtId="0" fontId="0" fillId="3" borderId="12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20" fillId="0" borderId="0" xfId="0" applyFont="1" applyFill="1" applyBorder="1" applyProtection="1"/>
    <xf numFmtId="0" fontId="19" fillId="0" borderId="13" xfId="0" applyFont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right"/>
    </xf>
    <xf numFmtId="0" fontId="0" fillId="3" borderId="20" xfId="0" applyFill="1" applyBorder="1" applyProtection="1"/>
    <xf numFmtId="0" fontId="0" fillId="3" borderId="1" xfId="0" applyFill="1" applyBorder="1" applyProtection="1"/>
    <xf numFmtId="0" fontId="0" fillId="3" borderId="21" xfId="0" applyFill="1" applyBorder="1" applyProtection="1"/>
    <xf numFmtId="0" fontId="16" fillId="3" borderId="37" xfId="0" applyFont="1" applyFill="1" applyBorder="1" applyAlignment="1" applyProtection="1">
      <alignment horizontal="right"/>
    </xf>
    <xf numFmtId="0" fontId="0" fillId="2" borderId="1" xfId="0" applyFill="1" applyBorder="1" applyProtection="1"/>
    <xf numFmtId="0" fontId="16" fillId="2" borderId="1" xfId="0" applyFont="1" applyFill="1" applyBorder="1" applyProtection="1"/>
    <xf numFmtId="0" fontId="16" fillId="2" borderId="1" xfId="0" applyFont="1" applyFill="1" applyBorder="1" applyAlignment="1" applyProtection="1">
      <alignment horizontal="right"/>
    </xf>
    <xf numFmtId="0" fontId="16" fillId="3" borderId="13" xfId="0" applyFont="1" applyFill="1" applyBorder="1" applyAlignment="1" applyProtection="1">
      <alignment horizontal="left"/>
    </xf>
    <xf numFmtId="0" fontId="0" fillId="3" borderId="6" xfId="0" applyFill="1" applyBorder="1" applyProtection="1"/>
    <xf numFmtId="0" fontId="0" fillId="3" borderId="42" xfId="0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justify" vertical="center"/>
    </xf>
    <xf numFmtId="0" fontId="37" fillId="0" borderId="0" xfId="0" applyFont="1" applyAlignment="1" applyProtection="1">
      <alignment horizontal="left" vertical="center" indent="3"/>
    </xf>
    <xf numFmtId="0" fontId="38" fillId="0" borderId="0" xfId="0" applyFont="1" applyProtection="1"/>
    <xf numFmtId="0" fontId="38" fillId="0" borderId="0" xfId="0" applyFont="1" applyAlignment="1" applyProtection="1">
      <alignment horizontal="right"/>
    </xf>
    <xf numFmtId="0" fontId="39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0" fontId="40" fillId="0" borderId="0" xfId="0" applyFont="1" applyBorder="1" applyAlignment="1" applyProtection="1">
      <alignment horizontal="center" vertical="center"/>
    </xf>
    <xf numFmtId="0" fontId="0" fillId="0" borderId="0" xfId="0" applyFill="1" applyBorder="1" applyProtection="1"/>
    <xf numFmtId="49" fontId="32" fillId="4" borderId="9" xfId="0" applyNumberFormat="1" applyFont="1" applyFill="1" applyBorder="1" applyAlignment="1" applyProtection="1">
      <alignment vertical="top"/>
      <protection locked="0"/>
    </xf>
    <xf numFmtId="49" fontId="32" fillId="4" borderId="4" xfId="0" applyNumberFormat="1" applyFont="1" applyFill="1" applyBorder="1" applyAlignment="1" applyProtection="1">
      <alignment vertical="top"/>
      <protection locked="0"/>
    </xf>
    <xf numFmtId="49" fontId="32" fillId="4" borderId="26" xfId="0" applyNumberFormat="1" applyFont="1" applyFill="1" applyBorder="1" applyAlignment="1" applyProtection="1">
      <alignment vertical="top"/>
      <protection locked="0"/>
    </xf>
    <xf numFmtId="49" fontId="32" fillId="4" borderId="25" xfId="0" applyNumberFormat="1" applyFont="1" applyFill="1" applyBorder="1" applyAlignment="1" applyProtection="1">
      <alignment vertical="top"/>
      <protection locked="0"/>
    </xf>
    <xf numFmtId="49" fontId="32" fillId="4" borderId="0" xfId="0" applyNumberFormat="1" applyFont="1" applyFill="1" applyBorder="1" applyAlignment="1" applyProtection="1">
      <alignment vertical="top"/>
      <protection locked="0"/>
    </xf>
    <xf numFmtId="49" fontId="32" fillId="4" borderId="9" xfId="0" applyNumberFormat="1" applyFont="1" applyFill="1" applyBorder="1" applyAlignment="1" applyProtection="1">
      <alignment horizontal="center" vertical="top"/>
      <protection locked="0"/>
    </xf>
    <xf numFmtId="165" fontId="1" fillId="4" borderId="3" xfId="0" applyNumberFormat="1" applyFont="1" applyFill="1" applyBorder="1" applyAlignment="1" applyProtection="1">
      <protection locked="0"/>
    </xf>
    <xf numFmtId="9" fontId="24" fillId="4" borderId="3" xfId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1" fillId="4" borderId="0" xfId="0" applyFont="1" applyFill="1" applyProtection="1"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2" fillId="4" borderId="21" xfId="0" applyFont="1" applyFill="1" applyBorder="1" applyAlignment="1" applyProtection="1">
      <alignment vertical="center"/>
      <protection locked="0"/>
    </xf>
    <xf numFmtId="0" fontId="16" fillId="4" borderId="21" xfId="0" applyFont="1" applyFill="1" applyBorder="1" applyAlignment="1" applyProtection="1">
      <protection locked="0"/>
    </xf>
    <xf numFmtId="0" fontId="16" fillId="4" borderId="21" xfId="0" applyFont="1" applyFill="1" applyBorder="1" applyAlignment="1" applyProtection="1">
      <alignment vertical="center"/>
      <protection locked="0"/>
    </xf>
    <xf numFmtId="0" fontId="15" fillId="4" borderId="21" xfId="0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38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20" fillId="4" borderId="17" xfId="0" applyFont="1" applyFill="1" applyBorder="1" applyProtection="1">
      <protection locked="0"/>
    </xf>
    <xf numFmtId="0" fontId="20" fillId="4" borderId="30" xfId="0" applyFont="1" applyFill="1" applyBorder="1" applyProtection="1">
      <protection locked="0"/>
    </xf>
    <xf numFmtId="0" fontId="1" fillId="4" borderId="32" xfId="0" applyFont="1" applyFill="1" applyBorder="1" applyProtection="1">
      <protection locked="0"/>
    </xf>
    <xf numFmtId="0" fontId="20" fillId="4" borderId="18" xfId="0" applyFont="1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20" fillId="4" borderId="3" xfId="0" applyFont="1" applyFill="1" applyBorder="1" applyProtection="1">
      <protection locked="0"/>
    </xf>
    <xf numFmtId="0" fontId="20" fillId="4" borderId="5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20" fillId="4" borderId="8" xfId="0" applyFont="1" applyFill="1" applyBorder="1" applyProtection="1">
      <protection locked="0"/>
    </xf>
    <xf numFmtId="0" fontId="20" fillId="4" borderId="23" xfId="0" applyFont="1" applyFill="1" applyBorder="1" applyProtection="1">
      <protection locked="0"/>
    </xf>
    <xf numFmtId="0" fontId="20" fillId="4" borderId="24" xfId="0" applyFont="1" applyFill="1" applyBorder="1" applyProtection="1">
      <protection locked="0"/>
    </xf>
    <xf numFmtId="0" fontId="38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9" fillId="0" borderId="5" xfId="0" applyFont="1" applyBorder="1" applyAlignment="1" applyProtection="1">
      <alignment horizontal="left" wrapText="1"/>
    </xf>
    <xf numFmtId="0" fontId="29" fillId="0" borderId="9" xfId="0" applyFont="1" applyBorder="1" applyAlignment="1" applyProtection="1">
      <alignment horizontal="left" wrapText="1"/>
    </xf>
    <xf numFmtId="0" fontId="29" fillId="0" borderId="4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30" fillId="5" borderId="5" xfId="0" applyFont="1" applyFill="1" applyBorder="1" applyAlignment="1" applyProtection="1">
      <alignment horizontal="center" vertical="center" wrapText="1"/>
    </xf>
    <xf numFmtId="0" fontId="30" fillId="5" borderId="9" xfId="0" applyFont="1" applyFill="1" applyBorder="1" applyAlignment="1" applyProtection="1">
      <alignment horizontal="center" vertical="center" wrapText="1"/>
    </xf>
    <xf numFmtId="0" fontId="30" fillId="5" borderId="4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"/>
  <sheetViews>
    <sheetView tabSelected="1" view="pageLayout" topLeftCell="B1" zoomScaleNormal="100" workbookViewId="0">
      <selection activeCell="I12" sqref="I12"/>
    </sheetView>
  </sheetViews>
  <sheetFormatPr defaultRowHeight="15" x14ac:dyDescent="0.25"/>
  <cols>
    <col min="1" max="2" width="5" style="9" customWidth="1"/>
    <col min="3" max="3" width="17.5703125" style="9" customWidth="1"/>
    <col min="4" max="4" width="16.85546875" style="9" customWidth="1"/>
    <col min="5" max="5" width="21" style="9" customWidth="1"/>
    <col min="6" max="6" width="12.7109375" style="9" customWidth="1"/>
    <col min="7" max="7" width="10.7109375" style="9" customWidth="1"/>
    <col min="8" max="8" width="21" style="9" customWidth="1"/>
    <col min="9" max="9" width="34" style="9" customWidth="1"/>
    <col min="10" max="10" width="26.5703125" style="9" customWidth="1"/>
    <col min="11" max="16384" width="9.140625" style="9"/>
  </cols>
  <sheetData>
    <row r="1" spans="2:13" x14ac:dyDescent="0.25">
      <c r="C1" s="10" t="s">
        <v>3</v>
      </c>
      <c r="D1" s="10"/>
      <c r="E1" s="10"/>
      <c r="F1" s="10"/>
      <c r="G1" s="11"/>
      <c r="H1" s="11"/>
      <c r="I1" s="12" t="s">
        <v>5</v>
      </c>
      <c r="K1" s="13"/>
    </row>
    <row r="2" spans="2:13" ht="12" customHeight="1" x14ac:dyDescent="0.25">
      <c r="C2" s="14"/>
      <c r="D2" s="14"/>
      <c r="E2" s="14"/>
      <c r="F2" s="14"/>
      <c r="G2" s="15"/>
      <c r="H2" s="15"/>
      <c r="I2" s="16" t="s">
        <v>0</v>
      </c>
    </row>
    <row r="3" spans="2:13" ht="12" customHeight="1" x14ac:dyDescent="0.25">
      <c r="C3" s="17" t="s">
        <v>59</v>
      </c>
      <c r="D3" s="18" t="s">
        <v>60</v>
      </c>
      <c r="E3" s="19"/>
      <c r="F3" s="20"/>
      <c r="G3" s="15"/>
      <c r="H3" s="21"/>
      <c r="I3" s="22" t="s">
        <v>4</v>
      </c>
      <c r="L3" s="23"/>
    </row>
    <row r="4" spans="2:13" ht="12" customHeight="1" x14ac:dyDescent="0.25">
      <c r="C4" s="19"/>
      <c r="D4" s="18" t="s">
        <v>61</v>
      </c>
      <c r="E4" s="19"/>
      <c r="F4" s="18"/>
      <c r="G4" s="15"/>
      <c r="H4" s="15"/>
      <c r="I4" s="16" t="s">
        <v>1</v>
      </c>
      <c r="L4" s="24"/>
    </row>
    <row r="5" spans="2:13" ht="12" customHeight="1" x14ac:dyDescent="0.25">
      <c r="C5" s="14"/>
      <c r="D5" s="14"/>
      <c r="E5" s="14"/>
      <c r="F5" s="14"/>
      <c r="G5" s="15"/>
      <c r="H5" s="15"/>
      <c r="I5" s="16" t="s">
        <v>2</v>
      </c>
      <c r="L5" s="24"/>
    </row>
    <row r="6" spans="2:13" ht="15.75" x14ac:dyDescent="0.25">
      <c r="C6" s="25"/>
      <c r="D6" s="25"/>
      <c r="E6" s="25" t="s">
        <v>25</v>
      </c>
      <c r="F6" s="25"/>
      <c r="G6" s="26"/>
      <c r="I6" s="26"/>
      <c r="J6" s="27"/>
      <c r="K6" s="27"/>
      <c r="L6" s="27"/>
      <c r="M6" s="27"/>
    </row>
    <row r="7" spans="2:13" ht="18" customHeight="1" x14ac:dyDescent="0.25">
      <c r="C7" s="177" t="s">
        <v>90</v>
      </c>
      <c r="D7" s="178"/>
      <c r="E7" s="178"/>
      <c r="F7" s="178"/>
      <c r="G7" s="178"/>
      <c r="H7" s="178"/>
      <c r="I7" s="178"/>
      <c r="J7" s="178"/>
    </row>
    <row r="8" spans="2:13" ht="21.75" customHeight="1" x14ac:dyDescent="0.25">
      <c r="C8" s="177" t="s">
        <v>91</v>
      </c>
      <c r="D8" s="177"/>
      <c r="E8" s="177"/>
      <c r="F8" s="177"/>
      <c r="G8" s="177"/>
      <c r="H8" s="177"/>
      <c r="I8" s="176"/>
      <c r="J8" s="176"/>
    </row>
    <row r="9" spans="2:13" x14ac:dyDescent="0.25">
      <c r="C9" s="28" t="s">
        <v>42</v>
      </c>
      <c r="D9" s="28"/>
      <c r="E9" s="28"/>
      <c r="F9" s="28"/>
      <c r="G9" s="29"/>
      <c r="H9" s="29"/>
      <c r="I9" s="29"/>
      <c r="J9" s="29"/>
    </row>
    <row r="10" spans="2:13" x14ac:dyDescent="0.25">
      <c r="C10" s="29"/>
      <c r="D10" s="29"/>
      <c r="E10" s="29"/>
      <c r="F10" s="29"/>
      <c r="G10" s="29"/>
      <c r="H10" s="29"/>
      <c r="I10" s="29"/>
      <c r="J10" s="29"/>
    </row>
    <row r="11" spans="2:13" ht="28.5" customHeight="1" x14ac:dyDescent="0.25">
      <c r="B11" s="1"/>
      <c r="C11" s="2" t="s">
        <v>62</v>
      </c>
      <c r="D11" s="137"/>
      <c r="E11" s="137"/>
      <c r="F11" s="137"/>
      <c r="G11" s="137"/>
      <c r="H11" s="138"/>
      <c r="I11" s="29"/>
      <c r="J11" s="29"/>
    </row>
    <row r="12" spans="2:13" ht="31.5" customHeight="1" x14ac:dyDescent="0.25">
      <c r="B12" s="1"/>
      <c r="C12" s="3" t="s">
        <v>63</v>
      </c>
      <c r="D12" s="137"/>
      <c r="E12" s="137"/>
      <c r="F12" s="137"/>
      <c r="G12" s="137"/>
      <c r="H12" s="138"/>
      <c r="I12" s="29"/>
      <c r="J12" s="29"/>
    </row>
    <row r="13" spans="2:13" ht="33.75" customHeight="1" x14ac:dyDescent="0.25">
      <c r="B13" s="1"/>
      <c r="C13" s="2" t="s">
        <v>64</v>
      </c>
      <c r="D13" s="138"/>
      <c r="E13" s="4" t="s">
        <v>65</v>
      </c>
      <c r="F13" s="137"/>
      <c r="G13" s="137"/>
      <c r="H13" s="138"/>
      <c r="I13" s="29"/>
      <c r="J13" s="29"/>
    </row>
    <row r="14" spans="2:13" ht="28.5" customHeight="1" x14ac:dyDescent="0.25">
      <c r="B14" s="1"/>
      <c r="C14" s="5" t="s">
        <v>66</v>
      </c>
      <c r="D14" s="139"/>
      <c r="E14" s="6" t="s">
        <v>67</v>
      </c>
      <c r="F14" s="141"/>
      <c r="G14" s="141"/>
      <c r="H14" s="138"/>
      <c r="I14" s="29"/>
      <c r="J14" s="29"/>
    </row>
    <row r="15" spans="2:13" ht="31.5" customHeight="1" x14ac:dyDescent="0.25">
      <c r="B15" s="1"/>
      <c r="C15" s="2" t="s">
        <v>68</v>
      </c>
      <c r="D15" s="140"/>
      <c r="E15" s="142"/>
      <c r="F15" s="137"/>
      <c r="G15" s="137"/>
      <c r="H15" s="138"/>
      <c r="I15" s="29"/>
      <c r="J15" s="29"/>
    </row>
    <row r="16" spans="2:13" ht="28.5" customHeight="1" x14ac:dyDescent="0.25">
      <c r="B16" s="1"/>
      <c r="C16" s="7" t="s">
        <v>69</v>
      </c>
      <c r="D16" s="137"/>
      <c r="E16" s="142"/>
      <c r="F16" s="8" t="s">
        <v>70</v>
      </c>
      <c r="G16" s="137"/>
      <c r="H16" s="138"/>
      <c r="I16" s="29"/>
      <c r="J16" s="29"/>
    </row>
    <row r="17" spans="2:10" ht="17.25" customHeight="1" x14ac:dyDescent="0.25">
      <c r="B17" s="30"/>
      <c r="C17" s="30"/>
      <c r="D17" s="20"/>
      <c r="E17" s="20"/>
      <c r="F17" s="20"/>
      <c r="G17" s="20"/>
    </row>
    <row r="18" spans="2:10" x14ac:dyDescent="0.25">
      <c r="B18" s="31" t="s">
        <v>40</v>
      </c>
      <c r="C18" s="31"/>
      <c r="D18" s="32"/>
      <c r="E18" s="32"/>
      <c r="F18" s="32"/>
      <c r="G18" s="32"/>
      <c r="H18" s="33"/>
      <c r="I18" s="33"/>
      <c r="J18" s="33"/>
    </row>
    <row r="19" spans="2:10" ht="7.5" customHeight="1" x14ac:dyDescent="0.25">
      <c r="D19" s="34"/>
      <c r="E19" s="33"/>
      <c r="F19" s="33"/>
      <c r="G19" s="33"/>
      <c r="H19" s="33"/>
      <c r="I19" s="33"/>
      <c r="J19" s="33"/>
    </row>
    <row r="20" spans="2:10" ht="12.75" customHeight="1" x14ac:dyDescent="0.25">
      <c r="B20" s="184" t="s">
        <v>41</v>
      </c>
      <c r="C20" s="184"/>
      <c r="D20" s="184"/>
      <c r="E20" s="184"/>
      <c r="F20" s="184"/>
      <c r="G20" s="184"/>
      <c r="H20" s="184"/>
      <c r="I20" s="184"/>
      <c r="J20" s="35"/>
    </row>
    <row r="21" spans="2:10" ht="9.75" customHeight="1" x14ac:dyDescent="0.25">
      <c r="B21" s="36"/>
      <c r="C21" s="36"/>
      <c r="D21" s="36"/>
      <c r="E21" s="36"/>
      <c r="F21" s="36"/>
      <c r="G21" s="36"/>
      <c r="H21" s="36"/>
      <c r="I21" s="36"/>
      <c r="J21" s="36"/>
    </row>
    <row r="22" spans="2:10" x14ac:dyDescent="0.25">
      <c r="B22" s="37" t="s">
        <v>78</v>
      </c>
      <c r="C22" s="38" t="s">
        <v>77</v>
      </c>
      <c r="D22" s="38"/>
      <c r="E22" s="38"/>
      <c r="F22" s="38"/>
      <c r="G22" s="38"/>
      <c r="H22" s="38"/>
      <c r="I22" s="39"/>
    </row>
    <row r="23" spans="2:10" ht="53.25" customHeight="1" x14ac:dyDescent="0.25">
      <c r="B23" s="40" t="s">
        <v>24</v>
      </c>
      <c r="C23" s="41" t="s">
        <v>6</v>
      </c>
      <c r="D23" s="40" t="s">
        <v>7</v>
      </c>
      <c r="E23" s="41" t="s">
        <v>14</v>
      </c>
      <c r="F23" s="40" t="s">
        <v>51</v>
      </c>
      <c r="G23" s="41" t="s">
        <v>56</v>
      </c>
      <c r="H23" s="40" t="s">
        <v>57</v>
      </c>
      <c r="I23" s="40" t="s">
        <v>58</v>
      </c>
      <c r="J23" s="42"/>
    </row>
    <row r="24" spans="2:10" ht="26.1" customHeight="1" x14ac:dyDescent="0.25">
      <c r="B24" s="43">
        <v>1</v>
      </c>
      <c r="C24" s="44" t="s">
        <v>8</v>
      </c>
      <c r="D24" s="45">
        <v>4149003090</v>
      </c>
      <c r="E24" s="46" t="s">
        <v>15</v>
      </c>
      <c r="F24" s="46" t="s">
        <v>52</v>
      </c>
      <c r="G24" s="47">
        <v>1</v>
      </c>
      <c r="H24" s="143"/>
      <c r="I24" s="48">
        <f>G24*H24</f>
        <v>0</v>
      </c>
      <c r="J24" s="49"/>
    </row>
    <row r="25" spans="2:10" ht="26.1" customHeight="1" x14ac:dyDescent="0.25">
      <c r="B25" s="43">
        <v>2</v>
      </c>
      <c r="C25" s="44" t="s">
        <v>26</v>
      </c>
      <c r="D25" s="45">
        <v>4149004038</v>
      </c>
      <c r="E25" s="46" t="s">
        <v>16</v>
      </c>
      <c r="F25" s="46" t="s">
        <v>52</v>
      </c>
      <c r="G25" s="47">
        <v>2</v>
      </c>
      <c r="H25" s="143"/>
      <c r="I25" s="48">
        <f t="shared" ref="I25:I38" si="0">G25*H25</f>
        <v>0</v>
      </c>
      <c r="J25" s="49"/>
    </row>
    <row r="26" spans="2:10" ht="26.1" customHeight="1" x14ac:dyDescent="0.25">
      <c r="B26" s="43">
        <v>3</v>
      </c>
      <c r="C26" s="44" t="s">
        <v>9</v>
      </c>
      <c r="D26" s="45">
        <v>4139003630</v>
      </c>
      <c r="E26" s="46" t="s">
        <v>17</v>
      </c>
      <c r="F26" s="46" t="s">
        <v>52</v>
      </c>
      <c r="G26" s="47">
        <v>3</v>
      </c>
      <c r="H26" s="143"/>
      <c r="I26" s="48">
        <f t="shared" si="0"/>
        <v>0</v>
      </c>
      <c r="J26" s="49"/>
    </row>
    <row r="27" spans="2:10" ht="26.1" customHeight="1" x14ac:dyDescent="0.25">
      <c r="B27" s="43">
        <v>4</v>
      </c>
      <c r="C27" s="44" t="s">
        <v>8</v>
      </c>
      <c r="D27" s="45">
        <v>4149003057</v>
      </c>
      <c r="E27" s="46" t="s">
        <v>18</v>
      </c>
      <c r="F27" s="46" t="s">
        <v>52</v>
      </c>
      <c r="G27" s="47">
        <v>1</v>
      </c>
      <c r="H27" s="143"/>
      <c r="I27" s="48">
        <f t="shared" si="0"/>
        <v>0</v>
      </c>
      <c r="J27" s="49"/>
    </row>
    <row r="28" spans="2:10" ht="26.1" customHeight="1" x14ac:dyDescent="0.25">
      <c r="B28" s="43">
        <v>5</v>
      </c>
      <c r="C28" s="44" t="s">
        <v>11</v>
      </c>
      <c r="D28" s="45">
        <v>4139053589</v>
      </c>
      <c r="E28" s="46" t="s">
        <v>19</v>
      </c>
      <c r="F28" s="46" t="s">
        <v>52</v>
      </c>
      <c r="G28" s="47">
        <v>2</v>
      </c>
      <c r="H28" s="143"/>
      <c r="I28" s="48">
        <f t="shared" si="0"/>
        <v>0</v>
      </c>
      <c r="J28" s="49"/>
    </row>
    <row r="29" spans="2:10" ht="26.1" customHeight="1" x14ac:dyDescent="0.25">
      <c r="B29" s="43">
        <v>6</v>
      </c>
      <c r="C29" s="44" t="s">
        <v>9</v>
      </c>
      <c r="D29" s="45">
        <v>4139053535</v>
      </c>
      <c r="E29" s="46" t="s">
        <v>19</v>
      </c>
      <c r="F29" s="46" t="s">
        <v>52</v>
      </c>
      <c r="G29" s="47">
        <v>2</v>
      </c>
      <c r="H29" s="143"/>
      <c r="I29" s="48">
        <f t="shared" si="0"/>
        <v>0</v>
      </c>
      <c r="J29" s="49"/>
    </row>
    <row r="30" spans="2:10" ht="26.1" customHeight="1" x14ac:dyDescent="0.25">
      <c r="B30" s="43">
        <v>7</v>
      </c>
      <c r="C30" s="44" t="s">
        <v>12</v>
      </c>
      <c r="D30" s="45">
        <v>4149061026</v>
      </c>
      <c r="E30" s="46" t="s">
        <v>20</v>
      </c>
      <c r="F30" s="46" t="s">
        <v>52</v>
      </c>
      <c r="G30" s="47">
        <v>1</v>
      </c>
      <c r="H30" s="143"/>
      <c r="I30" s="48">
        <f t="shared" si="0"/>
        <v>0</v>
      </c>
      <c r="J30" s="49"/>
    </row>
    <row r="31" spans="2:10" ht="26.1" customHeight="1" x14ac:dyDescent="0.25">
      <c r="B31" s="43">
        <v>8</v>
      </c>
      <c r="C31" s="44" t="s">
        <v>10</v>
      </c>
      <c r="D31" s="45">
        <v>4149064016</v>
      </c>
      <c r="E31" s="46" t="s">
        <v>27</v>
      </c>
      <c r="F31" s="46" t="s">
        <v>52</v>
      </c>
      <c r="G31" s="47">
        <v>8</v>
      </c>
      <c r="H31" s="143"/>
      <c r="I31" s="48">
        <f t="shared" si="0"/>
        <v>0</v>
      </c>
      <c r="J31" s="49"/>
    </row>
    <row r="32" spans="2:10" ht="26.1" customHeight="1" x14ac:dyDescent="0.25">
      <c r="B32" s="43">
        <v>9</v>
      </c>
      <c r="C32" s="44" t="s">
        <v>43</v>
      </c>
      <c r="D32" s="45">
        <v>4181040050</v>
      </c>
      <c r="E32" s="46" t="s">
        <v>44</v>
      </c>
      <c r="F32" s="46" t="s">
        <v>52</v>
      </c>
      <c r="G32" s="47">
        <v>1</v>
      </c>
      <c r="H32" s="143"/>
      <c r="I32" s="48">
        <f t="shared" si="0"/>
        <v>0</v>
      </c>
      <c r="J32" s="49"/>
    </row>
    <row r="33" spans="1:12" ht="26.1" customHeight="1" x14ac:dyDescent="0.25">
      <c r="B33" s="43">
        <v>10</v>
      </c>
      <c r="C33" s="44" t="s">
        <v>13</v>
      </c>
      <c r="D33" s="50">
        <v>4139006809</v>
      </c>
      <c r="E33" s="46" t="s">
        <v>21</v>
      </c>
      <c r="F33" s="46" t="s">
        <v>52</v>
      </c>
      <c r="G33" s="47">
        <v>1</v>
      </c>
      <c r="H33" s="143"/>
      <c r="I33" s="48">
        <f t="shared" si="0"/>
        <v>0</v>
      </c>
      <c r="J33" s="49"/>
    </row>
    <row r="34" spans="1:12" ht="26.1" customHeight="1" x14ac:dyDescent="0.25">
      <c r="B34" s="43">
        <v>11</v>
      </c>
      <c r="C34" s="51" t="s">
        <v>9</v>
      </c>
      <c r="D34" s="52">
        <v>4139061703</v>
      </c>
      <c r="E34" s="53" t="s">
        <v>48</v>
      </c>
      <c r="F34" s="46" t="s">
        <v>52</v>
      </c>
      <c r="G34" s="54">
        <v>1</v>
      </c>
      <c r="H34" s="143"/>
      <c r="I34" s="48">
        <f t="shared" si="0"/>
        <v>0</v>
      </c>
      <c r="J34" s="55"/>
    </row>
    <row r="35" spans="1:12" ht="26.1" customHeight="1" x14ac:dyDescent="0.25">
      <c r="B35" s="43">
        <v>12</v>
      </c>
      <c r="C35" s="51" t="s">
        <v>9</v>
      </c>
      <c r="D35" s="52">
        <v>4139001539</v>
      </c>
      <c r="E35" s="53" t="s">
        <v>22</v>
      </c>
      <c r="F35" s="46" t="s">
        <v>52</v>
      </c>
      <c r="G35" s="54">
        <v>1</v>
      </c>
      <c r="H35" s="143"/>
      <c r="I35" s="48">
        <f t="shared" si="0"/>
        <v>0</v>
      </c>
      <c r="J35" s="55"/>
    </row>
    <row r="36" spans="1:12" ht="26.1" customHeight="1" x14ac:dyDescent="0.25">
      <c r="B36" s="43">
        <v>13</v>
      </c>
      <c r="C36" s="51" t="s">
        <v>45</v>
      </c>
      <c r="D36" s="52">
        <v>4182003505</v>
      </c>
      <c r="E36" s="53" t="s">
        <v>89</v>
      </c>
      <c r="F36" s="46" t="s">
        <v>52</v>
      </c>
      <c r="G36" s="54">
        <v>3</v>
      </c>
      <c r="H36" s="143"/>
      <c r="I36" s="48">
        <f t="shared" si="0"/>
        <v>0</v>
      </c>
      <c r="J36" s="55"/>
    </row>
    <row r="37" spans="1:12" ht="26.1" customHeight="1" x14ac:dyDescent="0.25">
      <c r="B37" s="43">
        <v>14</v>
      </c>
      <c r="C37" s="51" t="s">
        <v>12</v>
      </c>
      <c r="D37" s="52">
        <v>4149061019</v>
      </c>
      <c r="E37" s="53" t="s">
        <v>23</v>
      </c>
      <c r="F37" s="46" t="s">
        <v>52</v>
      </c>
      <c r="G37" s="54">
        <v>1</v>
      </c>
      <c r="H37" s="143"/>
      <c r="I37" s="48">
        <f t="shared" si="0"/>
        <v>0</v>
      </c>
      <c r="J37" s="55"/>
    </row>
    <row r="38" spans="1:12" ht="26.1" customHeight="1" x14ac:dyDescent="0.25">
      <c r="A38" s="56"/>
      <c r="B38" s="43">
        <v>15</v>
      </c>
      <c r="C38" s="181" t="s">
        <v>49</v>
      </c>
      <c r="D38" s="182"/>
      <c r="E38" s="183"/>
      <c r="F38" s="46" t="s">
        <v>52</v>
      </c>
      <c r="G38" s="57">
        <v>7</v>
      </c>
      <c r="H38" s="143"/>
      <c r="I38" s="48">
        <f t="shared" si="0"/>
        <v>0</v>
      </c>
      <c r="J38" s="58"/>
    </row>
    <row r="39" spans="1:12" s="59" customFormat="1" ht="44.25" customHeight="1" thickBot="1" x14ac:dyDescent="0.3">
      <c r="B39" s="60"/>
      <c r="C39" s="179" t="s">
        <v>46</v>
      </c>
      <c r="D39" s="180"/>
      <c r="E39" s="180"/>
      <c r="F39" s="180"/>
      <c r="G39" s="180"/>
      <c r="H39" s="180"/>
      <c r="I39" s="61">
        <f>SUM(I24:I38)</f>
        <v>0</v>
      </c>
      <c r="J39" s="62"/>
    </row>
    <row r="40" spans="1:12" s="59" customFormat="1" ht="12" customHeight="1" x14ac:dyDescent="0.25">
      <c r="B40" s="63"/>
      <c r="C40" s="64"/>
      <c r="D40" s="64"/>
      <c r="E40" s="64"/>
      <c r="F40" s="64"/>
      <c r="G40" s="64"/>
      <c r="H40" s="64"/>
      <c r="I40" s="65"/>
      <c r="J40" s="62"/>
    </row>
    <row r="41" spans="1:12" s="59" customFormat="1" x14ac:dyDescent="0.25">
      <c r="B41" s="37" t="s">
        <v>79</v>
      </c>
      <c r="C41" s="38" t="s">
        <v>80</v>
      </c>
      <c r="D41" s="38"/>
      <c r="E41" s="38"/>
      <c r="F41" s="38"/>
      <c r="G41" s="38"/>
      <c r="H41" s="38"/>
      <c r="I41" s="39"/>
      <c r="J41" s="66"/>
    </row>
    <row r="42" spans="1:12" s="59" customFormat="1" ht="56.25" customHeight="1" x14ac:dyDescent="0.25">
      <c r="B42" s="67" t="s">
        <v>24</v>
      </c>
      <c r="C42" s="193" t="s">
        <v>81</v>
      </c>
      <c r="D42" s="194"/>
      <c r="E42" s="195"/>
      <c r="F42" s="68" t="s">
        <v>53</v>
      </c>
      <c r="G42" s="68" t="s">
        <v>71</v>
      </c>
      <c r="H42" s="68" t="s">
        <v>88</v>
      </c>
      <c r="I42" s="68" t="s">
        <v>76</v>
      </c>
      <c r="J42" s="69"/>
    </row>
    <row r="43" spans="1:12" s="59" customFormat="1" ht="92.25" customHeight="1" x14ac:dyDescent="0.25">
      <c r="A43" s="69"/>
      <c r="B43" s="70">
        <v>16</v>
      </c>
      <c r="C43" s="200" t="s">
        <v>50</v>
      </c>
      <c r="D43" s="201"/>
      <c r="E43" s="202"/>
      <c r="F43" s="71" t="s">
        <v>54</v>
      </c>
      <c r="G43" s="72">
        <v>4000</v>
      </c>
      <c r="H43" s="144"/>
      <c r="I43" s="73">
        <f>G43-(G43*H43)</f>
        <v>4000</v>
      </c>
      <c r="J43" s="74"/>
      <c r="L43" s="59" t="s">
        <v>47</v>
      </c>
    </row>
    <row r="44" spans="1:12" s="59" customFormat="1" ht="27" customHeight="1" thickBot="1" x14ac:dyDescent="0.3">
      <c r="B44" s="75"/>
      <c r="C44" s="196" t="s">
        <v>55</v>
      </c>
      <c r="D44" s="197"/>
      <c r="E44" s="197"/>
      <c r="F44" s="197"/>
      <c r="G44" s="197"/>
      <c r="H44" s="197"/>
      <c r="I44" s="76">
        <f>I43</f>
        <v>4000</v>
      </c>
      <c r="J44" s="62"/>
    </row>
    <row r="45" spans="1:12" s="59" customFormat="1" ht="44.25" customHeight="1" x14ac:dyDescent="0.25">
      <c r="B45" s="198"/>
      <c r="C45" s="187" t="s">
        <v>82</v>
      </c>
      <c r="D45" s="187"/>
      <c r="E45" s="187"/>
      <c r="F45" s="187"/>
      <c r="G45" s="77"/>
      <c r="H45" s="78" t="s">
        <v>74</v>
      </c>
      <c r="I45" s="79">
        <f>I39+I44</f>
        <v>4000</v>
      </c>
      <c r="J45" s="62"/>
    </row>
    <row r="46" spans="1:12" ht="24" customHeight="1" thickBot="1" x14ac:dyDescent="0.3">
      <c r="B46" s="199"/>
      <c r="C46" s="80"/>
      <c r="D46" s="80"/>
      <c r="E46" s="81" t="s">
        <v>75</v>
      </c>
      <c r="F46" s="145"/>
      <c r="G46" s="146"/>
      <c r="H46" s="146"/>
      <c r="I46" s="147"/>
      <c r="J46" s="69"/>
    </row>
    <row r="47" spans="1:12" ht="41.25" customHeight="1" x14ac:dyDescent="0.25">
      <c r="B47" s="185" t="s">
        <v>87</v>
      </c>
      <c r="C47" s="186"/>
      <c r="D47" s="186"/>
      <c r="E47" s="186"/>
      <c r="F47" s="186"/>
      <c r="G47" s="186"/>
      <c r="H47" s="186"/>
      <c r="I47" s="82">
        <f>(175000-I45)/175000</f>
        <v>0.97714285714285709</v>
      </c>
      <c r="J47" s="69"/>
    </row>
    <row r="48" spans="1:12" ht="40.5" customHeight="1" thickBot="1" x14ac:dyDescent="0.3">
      <c r="B48" s="83" t="s">
        <v>72</v>
      </c>
      <c r="C48" s="84"/>
      <c r="D48" s="148"/>
      <c r="E48" s="149"/>
      <c r="F48" s="150"/>
      <c r="G48" s="151"/>
      <c r="H48" s="151"/>
      <c r="I48" s="85" t="s">
        <v>73</v>
      </c>
      <c r="J48" s="86"/>
    </row>
    <row r="49" spans="1:12" ht="22.5" customHeight="1" x14ac:dyDescent="0.25">
      <c r="B49" s="87"/>
      <c r="C49" s="87"/>
      <c r="D49" s="87"/>
      <c r="E49" s="88"/>
      <c r="F49" s="89"/>
      <c r="G49" s="152" t="s">
        <v>86</v>
      </c>
      <c r="H49" s="90"/>
      <c r="I49" s="87"/>
      <c r="J49" s="86"/>
    </row>
    <row r="50" spans="1:12" ht="26.25" customHeight="1" x14ac:dyDescent="0.25">
      <c r="B50" s="87"/>
      <c r="C50" s="87"/>
      <c r="D50" s="93"/>
      <c r="E50" s="93"/>
      <c r="G50" s="155"/>
      <c r="H50" s="155"/>
      <c r="I50" s="156"/>
      <c r="J50" s="86"/>
    </row>
    <row r="51" spans="1:12" ht="36.75" customHeight="1" x14ac:dyDescent="0.25">
      <c r="A51" s="69"/>
      <c r="B51" s="192" t="s">
        <v>83</v>
      </c>
      <c r="C51" s="192"/>
      <c r="D51" s="192"/>
      <c r="E51" s="192"/>
      <c r="F51" s="192"/>
      <c r="G51" s="192"/>
      <c r="H51" s="192"/>
      <c r="I51" s="192"/>
      <c r="J51" s="94"/>
      <c r="K51" s="56"/>
      <c r="L51" s="56"/>
    </row>
    <row r="52" spans="1:12" ht="24" customHeight="1" x14ac:dyDescent="0.25">
      <c r="A52" s="69"/>
      <c r="B52" s="95" t="s">
        <v>84</v>
      </c>
      <c r="C52" s="96"/>
      <c r="D52" s="97"/>
      <c r="E52" s="98"/>
      <c r="F52" s="99"/>
      <c r="G52" s="91"/>
      <c r="H52" s="100"/>
      <c r="I52" s="101"/>
      <c r="J52" s="101"/>
      <c r="K52" s="56"/>
      <c r="L52" s="56"/>
    </row>
    <row r="53" spans="1:12" ht="24" customHeight="1" thickBot="1" x14ac:dyDescent="0.3">
      <c r="A53" s="69"/>
      <c r="B53" s="102"/>
      <c r="C53" s="102"/>
      <c r="D53" s="103"/>
      <c r="E53" s="103"/>
      <c r="F53" s="103"/>
      <c r="G53" s="103"/>
      <c r="H53" s="104"/>
      <c r="I53" s="104"/>
      <c r="J53" s="104"/>
      <c r="K53" s="56"/>
      <c r="L53" s="56"/>
    </row>
    <row r="54" spans="1:12" ht="24" customHeight="1" thickBot="1" x14ac:dyDescent="0.3">
      <c r="A54" s="69"/>
      <c r="B54" s="105" t="s">
        <v>28</v>
      </c>
      <c r="C54" s="106"/>
      <c r="D54" s="107"/>
      <c r="E54" s="108"/>
      <c r="F54" s="109"/>
      <c r="G54" s="109"/>
      <c r="H54" s="109"/>
      <c r="I54" s="110"/>
      <c r="J54" s="111"/>
      <c r="K54" s="56"/>
      <c r="L54" s="56"/>
    </row>
    <row r="55" spans="1:12" ht="24" customHeight="1" thickBot="1" x14ac:dyDescent="0.3">
      <c r="A55" s="69"/>
      <c r="B55" s="112" t="s">
        <v>29</v>
      </c>
      <c r="C55" s="190" t="s">
        <v>30</v>
      </c>
      <c r="D55" s="191"/>
      <c r="E55" s="113" t="s">
        <v>31</v>
      </c>
      <c r="F55" s="114" t="s">
        <v>32</v>
      </c>
      <c r="G55" s="190" t="s">
        <v>33</v>
      </c>
      <c r="H55" s="191"/>
      <c r="I55" s="115" t="s">
        <v>34</v>
      </c>
      <c r="J55" s="111"/>
      <c r="K55" s="56"/>
      <c r="L55" s="56"/>
    </row>
    <row r="56" spans="1:12" ht="24" customHeight="1" x14ac:dyDescent="0.25">
      <c r="A56" s="69"/>
      <c r="B56" s="157"/>
      <c r="C56" s="203"/>
      <c r="D56" s="204"/>
      <c r="E56" s="158"/>
      <c r="F56" s="159" t="s">
        <v>35</v>
      </c>
      <c r="G56" s="160" t="s">
        <v>36</v>
      </c>
      <c r="H56" s="161"/>
      <c r="I56" s="162" t="s">
        <v>37</v>
      </c>
      <c r="J56" s="111"/>
      <c r="K56" s="56"/>
      <c r="L56" s="56"/>
    </row>
    <row r="57" spans="1:12" ht="24" customHeight="1" x14ac:dyDescent="0.25">
      <c r="A57" s="69"/>
      <c r="B57" s="163"/>
      <c r="C57" s="188"/>
      <c r="D57" s="189"/>
      <c r="E57" s="164"/>
      <c r="F57" s="165" t="s">
        <v>35</v>
      </c>
      <c r="G57" s="166" t="s">
        <v>36</v>
      </c>
      <c r="H57" s="167"/>
      <c r="I57" s="168" t="s">
        <v>37</v>
      </c>
      <c r="J57" s="111"/>
      <c r="K57" s="56"/>
      <c r="L57" s="56"/>
    </row>
    <row r="58" spans="1:12" ht="24" customHeight="1" x14ac:dyDescent="0.25">
      <c r="A58" s="69"/>
      <c r="B58" s="163"/>
      <c r="C58" s="188"/>
      <c r="D58" s="189"/>
      <c r="E58" s="164"/>
      <c r="F58" s="165" t="s">
        <v>35</v>
      </c>
      <c r="G58" s="166" t="s">
        <v>36</v>
      </c>
      <c r="H58" s="167"/>
      <c r="I58" s="168" t="s">
        <v>37</v>
      </c>
      <c r="J58" s="111"/>
      <c r="K58" s="56"/>
      <c r="L58" s="56"/>
    </row>
    <row r="59" spans="1:12" ht="24" customHeight="1" x14ac:dyDescent="0.25">
      <c r="A59" s="69"/>
      <c r="B59" s="163"/>
      <c r="C59" s="188"/>
      <c r="D59" s="189"/>
      <c r="E59" s="164"/>
      <c r="F59" s="165" t="s">
        <v>35</v>
      </c>
      <c r="G59" s="166" t="s">
        <v>36</v>
      </c>
      <c r="H59" s="167"/>
      <c r="I59" s="168" t="s">
        <v>37</v>
      </c>
      <c r="J59" s="111"/>
      <c r="K59" s="56"/>
      <c r="L59" s="56"/>
    </row>
    <row r="60" spans="1:12" ht="24" customHeight="1" x14ac:dyDescent="0.25">
      <c r="A60" s="69"/>
      <c r="B60" s="163"/>
      <c r="C60" s="188"/>
      <c r="D60" s="189"/>
      <c r="E60" s="164"/>
      <c r="F60" s="165" t="s">
        <v>35</v>
      </c>
      <c r="G60" s="166" t="s">
        <v>36</v>
      </c>
      <c r="H60" s="167"/>
      <c r="I60" s="168" t="s">
        <v>37</v>
      </c>
      <c r="J60" s="111"/>
      <c r="K60" s="56"/>
      <c r="L60" s="56"/>
    </row>
    <row r="61" spans="1:12" ht="24" customHeight="1" x14ac:dyDescent="0.25">
      <c r="A61" s="69"/>
      <c r="B61" s="163"/>
      <c r="C61" s="188"/>
      <c r="D61" s="189"/>
      <c r="E61" s="164"/>
      <c r="F61" s="165" t="s">
        <v>35</v>
      </c>
      <c r="G61" s="166" t="s">
        <v>36</v>
      </c>
      <c r="H61" s="167"/>
      <c r="I61" s="168" t="s">
        <v>37</v>
      </c>
      <c r="J61" s="116"/>
      <c r="K61" s="56"/>
      <c r="L61" s="56"/>
    </row>
    <row r="62" spans="1:12" ht="24" customHeight="1" thickBot="1" x14ac:dyDescent="0.3">
      <c r="A62" s="69"/>
      <c r="B62" s="117"/>
      <c r="C62" s="118"/>
      <c r="D62" s="118"/>
      <c r="E62" s="119"/>
      <c r="F62" s="118"/>
      <c r="G62" s="119"/>
      <c r="H62" s="120" t="s">
        <v>38</v>
      </c>
      <c r="I62" s="169" t="s">
        <v>36</v>
      </c>
      <c r="J62" s="111"/>
      <c r="K62" s="56"/>
      <c r="L62" s="56"/>
    </row>
    <row r="63" spans="1:12" ht="12" customHeight="1" thickBot="1" x14ac:dyDescent="0.3">
      <c r="A63" s="69"/>
      <c r="B63" s="121"/>
      <c r="C63" s="121"/>
      <c r="D63" s="121"/>
      <c r="E63" s="121"/>
      <c r="F63" s="122"/>
      <c r="G63" s="123"/>
      <c r="H63" s="69"/>
      <c r="I63" s="69"/>
      <c r="J63" s="69"/>
      <c r="K63" s="56"/>
      <c r="L63" s="56"/>
    </row>
    <row r="64" spans="1:12" ht="33" customHeight="1" thickBot="1" x14ac:dyDescent="0.3">
      <c r="A64" s="69"/>
      <c r="B64" s="124" t="s">
        <v>39</v>
      </c>
      <c r="C64" s="125"/>
      <c r="D64" s="125"/>
      <c r="E64" s="125"/>
      <c r="F64" s="125"/>
      <c r="G64" s="119"/>
      <c r="H64" s="126"/>
      <c r="I64" s="170" t="s">
        <v>37</v>
      </c>
      <c r="J64" s="127"/>
      <c r="K64" s="56"/>
      <c r="L64" s="56"/>
    </row>
    <row r="65" spans="1:12" x14ac:dyDescent="0.25">
      <c r="A65" s="69"/>
      <c r="B65" s="102"/>
      <c r="C65" s="102"/>
      <c r="D65" s="103"/>
      <c r="E65" s="103"/>
      <c r="F65" s="103"/>
      <c r="G65" s="103"/>
      <c r="H65" s="69"/>
      <c r="I65" s="69"/>
      <c r="J65" s="128"/>
      <c r="K65" s="56"/>
      <c r="L65" s="56"/>
    </row>
    <row r="66" spans="1:12" ht="15" customHeight="1" x14ac:dyDescent="0.25">
      <c r="A66" s="69"/>
      <c r="B66" s="92"/>
      <c r="C66" s="129"/>
      <c r="D66" s="130"/>
      <c r="E66" s="130"/>
      <c r="F66" s="130"/>
      <c r="G66" s="131"/>
      <c r="H66" s="69"/>
      <c r="I66" s="69"/>
      <c r="J66" s="128"/>
      <c r="K66" s="56"/>
      <c r="L66" s="56"/>
    </row>
    <row r="67" spans="1:12" x14ac:dyDescent="0.25">
      <c r="A67" s="127"/>
      <c r="B67" s="130"/>
      <c r="C67" s="171"/>
      <c r="D67" s="153"/>
      <c r="E67" s="153"/>
      <c r="F67" s="153"/>
      <c r="G67" s="152" t="s">
        <v>86</v>
      </c>
      <c r="H67" s="153"/>
      <c r="I67" s="154"/>
      <c r="J67" s="69"/>
      <c r="K67" s="56"/>
      <c r="L67" s="56"/>
    </row>
    <row r="68" spans="1:12" x14ac:dyDescent="0.25">
      <c r="A68" s="59"/>
      <c r="B68" s="132"/>
      <c r="C68" s="172"/>
      <c r="D68" s="172"/>
      <c r="E68" s="153"/>
      <c r="F68" s="153"/>
      <c r="G68" s="172"/>
      <c r="H68" s="172"/>
      <c r="I68" s="154"/>
      <c r="J68" s="59"/>
    </row>
    <row r="69" spans="1:12" x14ac:dyDescent="0.25">
      <c r="A69" s="59"/>
      <c r="B69" s="130"/>
      <c r="C69" s="171"/>
      <c r="D69" s="171"/>
      <c r="E69" s="153"/>
      <c r="F69" s="153"/>
      <c r="G69" s="155"/>
      <c r="H69" s="155"/>
      <c r="I69" s="156"/>
      <c r="J69" s="59"/>
    </row>
    <row r="70" spans="1:12" x14ac:dyDescent="0.25">
      <c r="B70" s="133"/>
      <c r="C70" s="173"/>
      <c r="D70" s="173"/>
      <c r="E70" s="153"/>
      <c r="F70" s="153"/>
      <c r="G70" s="174"/>
      <c r="H70" s="174"/>
      <c r="I70" s="154"/>
    </row>
    <row r="71" spans="1:12" x14ac:dyDescent="0.25">
      <c r="B71" s="135"/>
      <c r="C71" s="173" t="s">
        <v>85</v>
      </c>
      <c r="D71" s="173"/>
      <c r="E71" s="174"/>
      <c r="F71" s="175"/>
      <c r="G71" s="154"/>
      <c r="H71" s="153"/>
      <c r="I71" s="153"/>
    </row>
    <row r="72" spans="1:12" x14ac:dyDescent="0.25">
      <c r="B72" s="134"/>
      <c r="C72" s="134"/>
      <c r="D72" s="134"/>
      <c r="E72" s="136"/>
      <c r="F72" s="136"/>
      <c r="G72" s="92"/>
    </row>
    <row r="73" spans="1:12" x14ac:dyDescent="0.25">
      <c r="B73" s="56"/>
    </row>
    <row r="74" spans="1:12" x14ac:dyDescent="0.25">
      <c r="B74" s="56"/>
    </row>
    <row r="75" spans="1:12" x14ac:dyDescent="0.25">
      <c r="B75" s="56"/>
    </row>
    <row r="76" spans="1:12" x14ac:dyDescent="0.25">
      <c r="B76" s="56"/>
    </row>
    <row r="77" spans="1:12" x14ac:dyDescent="0.25">
      <c r="B77" s="56"/>
    </row>
    <row r="78" spans="1:12" x14ac:dyDescent="0.25">
      <c r="B78" s="56"/>
    </row>
    <row r="79" spans="1:12" x14ac:dyDescent="0.25">
      <c r="B79" s="56"/>
    </row>
  </sheetData>
  <sheetProtection password="F556" sheet="1" objects="1" scenarios="1"/>
  <mergeCells count="20">
    <mergeCell ref="C60:D60"/>
    <mergeCell ref="C61:D61"/>
    <mergeCell ref="G55:H55"/>
    <mergeCell ref="B51:I51"/>
    <mergeCell ref="C42:E42"/>
    <mergeCell ref="C44:H44"/>
    <mergeCell ref="B45:B46"/>
    <mergeCell ref="C43:E43"/>
    <mergeCell ref="C55:D55"/>
    <mergeCell ref="C56:D56"/>
    <mergeCell ref="C57:D57"/>
    <mergeCell ref="C58:D58"/>
    <mergeCell ref="C59:D59"/>
    <mergeCell ref="C7:J7"/>
    <mergeCell ref="C39:H39"/>
    <mergeCell ref="C38:E38"/>
    <mergeCell ref="B20:I20"/>
    <mergeCell ref="B47:H47"/>
    <mergeCell ref="C45:F45"/>
    <mergeCell ref="C8:H8"/>
  </mergeCells>
  <phoneticPr fontId="3" type="noConversion"/>
  <printOptions horizontalCentered="1"/>
  <pageMargins left="0.25" right="0.25" top="0.75" bottom="0.75" header="0.3" footer="0.3"/>
  <pageSetup paperSize="9" scale="58" fitToHeight="0" orientation="portrait" r:id="rId1"/>
  <headerFooter>
    <oddFooter>&amp;CPagina &amp;P di 2</oddFooter>
  </headerFooter>
  <rowBreaks count="1" manualBreakCount="1">
    <brk id="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FTV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Pretto</dc:creator>
  <cp:lastModifiedBy>Simona Celani</cp:lastModifiedBy>
  <cp:lastPrinted>2019-05-13T11:15:30Z</cp:lastPrinted>
  <dcterms:created xsi:type="dcterms:W3CDTF">2013-06-18T14:48:35Z</dcterms:created>
  <dcterms:modified xsi:type="dcterms:W3CDTF">2019-05-13T11:36:36Z</dcterms:modified>
</cp:coreProperties>
</file>